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<sst xmlns="http://schemas.openxmlformats.org/spreadsheetml/2006/main" count="138" uniqueCount="37">
  <si>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</si>
  <si>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</si>
  <si>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</si>
  <si>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</si>
  <si>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</si>
  <si>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</si>
  <si>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</si>
  <si>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</si>
  <si>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</si>
  <si>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</si>
  <si>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</si>
  <si>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</si>
  <si>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</si>
  <si>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</si>
  <si>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</si>
  <si>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</si>
  <si>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</si>
  <si>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</si>
  <si>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</si>
  <si>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</si>
  <si>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</si>
  <si>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</si>
  <si>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</si>
  <si>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</si>
  <si>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</si>
  <si>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</si>
  <si>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</si>
  <si>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</si>
  <si>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</si>
  <si>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</si>
  <si>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</si>
  <si>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</si>
  <si>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</si>
  <si>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</si>
  <si>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 xml:space="preserve">合材製造量報告書 － 中部 － </t>
  </si>
  <si>
    <t>令和4年上半期</t>
  </si>
  <si>
    <t>令和4年下半期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</si>
</sst>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vertical="center" shrinkToFit="1"/>
    </xf>
    <xf numFmtId="177" fontId="2" fillId="0" borderId="21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177" fontId="2" fillId="0" borderId="24" xfId="0" applyNumberFormat="1" applyFont="1" applyBorder="1" applyAlignment="1">
      <alignment vertical="center" shrinkToFit="1"/>
    </xf>
    <xf numFmtId="177" fontId="2" fillId="0" borderId="25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176" fontId="2" fillId="0" borderId="0" xfId="0" applyNumberFormat="1" applyFont="1" applyAlignment="1">
      <alignment horizont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top" shrinkToFit="1"/>
    </xf>
    <xf numFmtId="0" fontId="2" fillId="0" borderId="29" xfId="0" applyFont="1" applyBorder="1" applyAlignment="1">
      <alignment horizontal="center" vertical="top" shrinkToFit="1"/>
    </xf>
    <xf numFmtId="0" fontId="2" fillId="0" borderId="20" xfId="0" applyFont="1" applyBorder="1" applyAlignment="1">
      <alignment horizontal="center" vertical="top" shrinkToFit="1"/>
    </xf>
    <xf numFmtId="0" fontId="2" fillId="0" borderId="30" xfId="0" applyFont="1" applyBorder="1" applyAlignment="1">
      <alignment horizontal="center" vertical="top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showGridLines="0" tabSelected="1" zoomScale="75" zoomScaleNormal="75" zoomScaleSheetLayoutView="75" zoomScalePageLayoutView="0" workbookViewId="0" topLeftCell="B1">
      <selection activeCell="W5" sqref="W5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34</v>
      </c>
      <c r="D2" s="36"/>
      <c r="E2" s="36"/>
      <c r="F2" s="36"/>
      <c r="G2" s="36"/>
      <c r="O2" s="36" t="s">
        <v>34</v>
      </c>
      <c r="P2" s="36"/>
      <c r="Q2" s="36"/>
      <c r="R2" s="36"/>
      <c r="S2" s="36"/>
    </row>
    <row r="3" spans="3:19" ht="17.25">
      <c r="C3" s="25"/>
      <c r="D3" s="25"/>
      <c r="E3" s="25"/>
      <c r="F3" s="25"/>
      <c r="G3" s="25"/>
      <c r="O3" s="25"/>
      <c r="P3" s="25"/>
      <c r="Q3" s="25"/>
      <c r="R3" s="25"/>
      <c r="S3" s="25"/>
    </row>
    <row r="4" spans="9:23" ht="15.75" customHeight="1">
      <c r="I4" s="35" t="s">
        <v>35</v>
      </c>
      <c r="J4" s="35"/>
      <c r="K4" s="35"/>
      <c r="U4" s="35" t="s">
        <v>36</v>
      </c>
      <c r="V4" s="35"/>
      <c r="W4" s="35"/>
    </row>
    <row r="6" spans="1:23" ht="18" customHeight="1">
      <c r="A6" s="31" t="s">
        <v>33</v>
      </c>
      <c r="B6" s="31" t="s">
        <v>32</v>
      </c>
      <c r="C6" s="27" t="s">
        <v>31</v>
      </c>
      <c r="D6" s="28"/>
      <c r="E6" s="27" t="s">
        <v>30</v>
      </c>
      <c r="F6" s="28"/>
      <c r="G6" s="27" t="s">
        <v>29</v>
      </c>
      <c r="H6" s="28"/>
      <c r="I6" s="29" t="s">
        <v>3</v>
      </c>
      <c r="J6" s="27" t="s">
        <v>28</v>
      </c>
      <c r="K6" s="28"/>
      <c r="M6" s="31" t="s">
        <v>33</v>
      </c>
      <c r="N6" s="31" t="s">
        <v>32</v>
      </c>
      <c r="O6" s="27" t="s">
        <v>31</v>
      </c>
      <c r="P6" s="28"/>
      <c r="Q6" s="27" t="s">
        <v>30</v>
      </c>
      <c r="R6" s="28"/>
      <c r="S6" s="27" t="s">
        <v>29</v>
      </c>
      <c r="T6" s="28"/>
      <c r="U6" s="29" t="s">
        <v>3</v>
      </c>
      <c r="V6" s="27" t="s">
        <v>28</v>
      </c>
      <c r="W6" s="28"/>
    </row>
    <row r="7" spans="1:23" ht="18" customHeight="1">
      <c r="A7" s="32"/>
      <c r="B7" s="32"/>
      <c r="C7" s="24" t="s">
        <v>26</v>
      </c>
      <c r="D7" s="22" t="s">
        <v>25</v>
      </c>
      <c r="E7" s="24" t="s">
        <v>26</v>
      </c>
      <c r="F7" s="22" t="s">
        <v>27</v>
      </c>
      <c r="G7" s="24" t="s">
        <v>26</v>
      </c>
      <c r="H7" s="22" t="s">
        <v>25</v>
      </c>
      <c r="I7" s="30"/>
      <c r="J7" s="23" t="s">
        <v>24</v>
      </c>
      <c r="K7" s="22" t="s">
        <v>23</v>
      </c>
      <c r="M7" s="32"/>
      <c r="N7" s="32"/>
      <c r="O7" s="24" t="s">
        <v>26</v>
      </c>
      <c r="P7" s="22" t="s">
        <v>25</v>
      </c>
      <c r="Q7" s="24" t="s">
        <v>26</v>
      </c>
      <c r="R7" s="22" t="s">
        <v>27</v>
      </c>
      <c r="S7" s="24" t="s">
        <v>26</v>
      </c>
      <c r="T7" s="22" t="s">
        <v>25</v>
      </c>
      <c r="U7" s="30"/>
      <c r="V7" s="23" t="s">
        <v>24</v>
      </c>
      <c r="W7" s="22" t="s">
        <v>23</v>
      </c>
    </row>
    <row r="8" spans="1:23" ht="16.5" customHeight="1">
      <c r="A8" s="31" t="s">
        <v>22</v>
      </c>
      <c r="B8" s="21" t="s">
        <v>10</v>
      </c>
      <c r="C8" s="20">
        <v>0</v>
      </c>
      <c r="D8" s="17">
        <v>104</v>
      </c>
      <c r="E8" s="20">
        <v>1588</v>
      </c>
      <c r="F8" s="17">
        <v>734</v>
      </c>
      <c r="G8" s="20">
        <f aca="true" t="shared" si="0" ref="G8:H13">SUM(C8,E8)</f>
        <v>1588</v>
      </c>
      <c r="H8" s="17">
        <f t="shared" si="0"/>
        <v>838</v>
      </c>
      <c r="I8" s="19">
        <f aca="true" t="shared" si="1" ref="I8:I52">SUM(G8:H8)</f>
        <v>2426</v>
      </c>
      <c r="J8" s="18">
        <v>844</v>
      </c>
      <c r="K8" s="17">
        <v>1037</v>
      </c>
      <c r="M8" s="31" t="s">
        <v>21</v>
      </c>
      <c r="N8" s="21" t="s">
        <v>10</v>
      </c>
      <c r="O8" s="20">
        <v>23</v>
      </c>
      <c r="P8" s="17">
        <v>472</v>
      </c>
      <c r="Q8" s="20">
        <v>0</v>
      </c>
      <c r="R8" s="17">
        <v>525</v>
      </c>
      <c r="S8" s="20">
        <f aca="true" t="shared" si="2" ref="S8:T13">SUM(O8,Q8)</f>
        <v>23</v>
      </c>
      <c r="T8" s="17">
        <f t="shared" si="2"/>
        <v>997</v>
      </c>
      <c r="U8" s="19">
        <f aca="true" t="shared" si="3" ref="U8:U49">SUM(S8:T8)</f>
        <v>1020</v>
      </c>
      <c r="V8" s="18">
        <v>2086</v>
      </c>
      <c r="W8" s="17">
        <v>212</v>
      </c>
    </row>
    <row r="9" spans="1:23" ht="16.5" customHeight="1">
      <c r="A9" s="33"/>
      <c r="B9" s="16" t="s">
        <v>9</v>
      </c>
      <c r="C9" s="15">
        <v>64</v>
      </c>
      <c r="D9" s="12">
        <v>2465</v>
      </c>
      <c r="E9" s="15">
        <v>0</v>
      </c>
      <c r="F9" s="12">
        <v>0</v>
      </c>
      <c r="G9" s="15">
        <f t="shared" si="0"/>
        <v>64</v>
      </c>
      <c r="H9" s="12">
        <f t="shared" si="0"/>
        <v>2465</v>
      </c>
      <c r="I9" s="14">
        <f t="shared" si="1"/>
        <v>2529</v>
      </c>
      <c r="J9" s="13">
        <v>1329</v>
      </c>
      <c r="K9" s="12">
        <v>0</v>
      </c>
      <c r="M9" s="33"/>
      <c r="N9" s="16" t="s">
        <v>9</v>
      </c>
      <c r="O9" s="15">
        <v>125</v>
      </c>
      <c r="P9" s="12">
        <v>4157</v>
      </c>
      <c r="Q9" s="15">
        <v>8</v>
      </c>
      <c r="R9" s="12">
        <v>0</v>
      </c>
      <c r="S9" s="15">
        <f t="shared" si="2"/>
        <v>133</v>
      </c>
      <c r="T9" s="12">
        <f t="shared" si="2"/>
        <v>4157</v>
      </c>
      <c r="U9" s="14">
        <f t="shared" si="3"/>
        <v>4290</v>
      </c>
      <c r="V9" s="13">
        <v>2681</v>
      </c>
      <c r="W9" s="12">
        <v>3</v>
      </c>
    </row>
    <row r="10" spans="1:23" ht="16.5" customHeight="1">
      <c r="A10" s="33"/>
      <c r="B10" s="16" t="s">
        <v>8</v>
      </c>
      <c r="C10" s="15">
        <v>677</v>
      </c>
      <c r="D10" s="12">
        <v>956</v>
      </c>
      <c r="E10" s="15">
        <v>461</v>
      </c>
      <c r="F10" s="12">
        <v>95</v>
      </c>
      <c r="G10" s="15">
        <f t="shared" si="0"/>
        <v>1138</v>
      </c>
      <c r="H10" s="12">
        <f t="shared" si="0"/>
        <v>1051</v>
      </c>
      <c r="I10" s="14">
        <f t="shared" si="1"/>
        <v>2189</v>
      </c>
      <c r="J10" s="13">
        <v>1057</v>
      </c>
      <c r="K10" s="12">
        <v>232</v>
      </c>
      <c r="M10" s="33"/>
      <c r="N10" s="16" t="s">
        <v>8</v>
      </c>
      <c r="O10" s="15">
        <v>502</v>
      </c>
      <c r="P10" s="12">
        <v>370</v>
      </c>
      <c r="Q10" s="15">
        <v>394</v>
      </c>
      <c r="R10" s="12">
        <v>1254</v>
      </c>
      <c r="S10" s="15">
        <f t="shared" si="2"/>
        <v>896</v>
      </c>
      <c r="T10" s="12">
        <f t="shared" si="2"/>
        <v>1624</v>
      </c>
      <c r="U10" s="14">
        <f t="shared" si="3"/>
        <v>2520</v>
      </c>
      <c r="V10" s="13">
        <v>1219</v>
      </c>
      <c r="W10" s="12">
        <v>702</v>
      </c>
    </row>
    <row r="11" spans="1:23" ht="16.5" customHeight="1">
      <c r="A11" s="33"/>
      <c r="B11" s="16" t="s">
        <v>7</v>
      </c>
      <c r="C11" s="15">
        <v>1</v>
      </c>
      <c r="D11" s="12">
        <v>1045</v>
      </c>
      <c r="E11" s="15">
        <v>14</v>
      </c>
      <c r="F11" s="12">
        <v>4388</v>
      </c>
      <c r="G11" s="15">
        <f t="shared" si="0"/>
        <v>15</v>
      </c>
      <c r="H11" s="12">
        <f t="shared" si="0"/>
        <v>5433</v>
      </c>
      <c r="I11" s="14">
        <f t="shared" si="1"/>
        <v>5448</v>
      </c>
      <c r="J11" s="13">
        <v>3244</v>
      </c>
      <c r="K11" s="12">
        <v>1686</v>
      </c>
      <c r="M11" s="33"/>
      <c r="N11" s="16" t="s">
        <v>7</v>
      </c>
      <c r="O11" s="15">
        <v>476</v>
      </c>
      <c r="P11" s="12">
        <v>3426</v>
      </c>
      <c r="Q11" s="15">
        <v>73</v>
      </c>
      <c r="R11" s="12">
        <v>9006</v>
      </c>
      <c r="S11" s="15">
        <f t="shared" si="2"/>
        <v>549</v>
      </c>
      <c r="T11" s="12">
        <f t="shared" si="2"/>
        <v>12432</v>
      </c>
      <c r="U11" s="14">
        <f t="shared" si="3"/>
        <v>12981</v>
      </c>
      <c r="V11" s="13">
        <v>10178</v>
      </c>
      <c r="W11" s="12">
        <v>3787</v>
      </c>
    </row>
    <row r="12" spans="1:23" ht="16.5" customHeight="1">
      <c r="A12" s="33"/>
      <c r="B12" s="16" t="s">
        <v>6</v>
      </c>
      <c r="C12" s="15">
        <v>0</v>
      </c>
      <c r="D12" s="12">
        <v>0</v>
      </c>
      <c r="E12" s="15">
        <v>0</v>
      </c>
      <c r="F12" s="12">
        <v>10</v>
      </c>
      <c r="G12" s="15">
        <f t="shared" si="0"/>
        <v>0</v>
      </c>
      <c r="H12" s="12">
        <f t="shared" si="0"/>
        <v>10</v>
      </c>
      <c r="I12" s="14">
        <f t="shared" si="1"/>
        <v>10</v>
      </c>
      <c r="J12" s="13">
        <v>113</v>
      </c>
      <c r="K12" s="12">
        <v>22</v>
      </c>
      <c r="M12" s="33"/>
      <c r="N12" s="16" t="s">
        <v>6</v>
      </c>
      <c r="O12" s="15">
        <v>0</v>
      </c>
      <c r="P12" s="12">
        <v>0</v>
      </c>
      <c r="Q12" s="15">
        <v>10</v>
      </c>
      <c r="R12" s="12">
        <v>14</v>
      </c>
      <c r="S12" s="15">
        <f t="shared" si="2"/>
        <v>10</v>
      </c>
      <c r="T12" s="12">
        <f t="shared" si="2"/>
        <v>14</v>
      </c>
      <c r="U12" s="14">
        <f t="shared" si="3"/>
        <v>24</v>
      </c>
      <c r="V12" s="13">
        <v>0</v>
      </c>
      <c r="W12" s="12">
        <v>6</v>
      </c>
    </row>
    <row r="13" spans="1:23" ht="16.5" customHeight="1">
      <c r="A13" s="33"/>
      <c r="B13" s="11" t="s">
        <v>5</v>
      </c>
      <c r="C13" s="10">
        <v>13</v>
      </c>
      <c r="D13" s="7">
        <v>1444</v>
      </c>
      <c r="E13" s="10">
        <v>59</v>
      </c>
      <c r="F13" s="7">
        <v>7119</v>
      </c>
      <c r="G13" s="10">
        <f t="shared" si="0"/>
        <v>72</v>
      </c>
      <c r="H13" s="7">
        <f t="shared" si="0"/>
        <v>8563</v>
      </c>
      <c r="I13" s="9">
        <f t="shared" si="1"/>
        <v>8635</v>
      </c>
      <c r="J13" s="8">
        <v>3557</v>
      </c>
      <c r="K13" s="7">
        <v>3781</v>
      </c>
      <c r="M13" s="33"/>
      <c r="N13" s="11" t="s">
        <v>5</v>
      </c>
      <c r="O13" s="10">
        <v>0</v>
      </c>
      <c r="P13" s="7">
        <v>916</v>
      </c>
      <c r="Q13" s="10">
        <v>16</v>
      </c>
      <c r="R13" s="7">
        <v>5123</v>
      </c>
      <c r="S13" s="10">
        <f t="shared" si="2"/>
        <v>16</v>
      </c>
      <c r="T13" s="7">
        <f t="shared" si="2"/>
        <v>6039</v>
      </c>
      <c r="U13" s="9">
        <f t="shared" si="3"/>
        <v>6055</v>
      </c>
      <c r="V13" s="8">
        <v>2842</v>
      </c>
      <c r="W13" s="7">
        <v>2763</v>
      </c>
    </row>
    <row r="14" spans="1:23" ht="16.5" customHeight="1">
      <c r="A14" s="32"/>
      <c r="B14" s="6" t="s">
        <v>4</v>
      </c>
      <c r="C14" s="5">
        <f aca="true" t="shared" si="4" ref="C14:H14">SUM(C8:C13)</f>
        <v>755</v>
      </c>
      <c r="D14" s="2">
        <f t="shared" si="4"/>
        <v>6014</v>
      </c>
      <c r="E14" s="5">
        <f t="shared" si="4"/>
        <v>2122</v>
      </c>
      <c r="F14" s="2">
        <f t="shared" si="4"/>
        <v>12346</v>
      </c>
      <c r="G14" s="5">
        <f t="shared" si="4"/>
        <v>2877</v>
      </c>
      <c r="H14" s="2">
        <f t="shared" si="4"/>
        <v>18360</v>
      </c>
      <c r="I14" s="4">
        <f t="shared" si="1"/>
        <v>21237</v>
      </c>
      <c r="J14" s="3">
        <f>SUM(J8:J13)</f>
        <v>10144</v>
      </c>
      <c r="K14" s="2">
        <f>SUM(K8:K13)</f>
        <v>6758</v>
      </c>
      <c r="M14" s="32"/>
      <c r="N14" s="6" t="s">
        <v>4</v>
      </c>
      <c r="O14" s="5">
        <f aca="true" t="shared" si="5" ref="O14:T14">SUM(O8:O13)</f>
        <v>1126</v>
      </c>
      <c r="P14" s="2">
        <f t="shared" si="5"/>
        <v>9341</v>
      </c>
      <c r="Q14" s="5">
        <f t="shared" si="5"/>
        <v>501</v>
      </c>
      <c r="R14" s="2">
        <f t="shared" si="5"/>
        <v>15922</v>
      </c>
      <c r="S14" s="5">
        <f t="shared" si="5"/>
        <v>1627</v>
      </c>
      <c r="T14" s="2">
        <f t="shared" si="5"/>
        <v>25263</v>
      </c>
      <c r="U14" s="4">
        <f t="shared" si="3"/>
        <v>26890</v>
      </c>
      <c r="V14" s="3">
        <f>SUM(V8:V13)</f>
        <v>19006</v>
      </c>
      <c r="W14" s="2">
        <f>SUM(W8:W13)</f>
        <v>7473</v>
      </c>
    </row>
    <row r="15" spans="1:23" ht="16.5" customHeight="1">
      <c r="A15" s="31" t="s">
        <v>20</v>
      </c>
      <c r="B15" s="21" t="s">
        <v>10</v>
      </c>
      <c r="C15" s="20">
        <v>0</v>
      </c>
      <c r="D15" s="17">
        <v>574</v>
      </c>
      <c r="E15" s="20">
        <v>0</v>
      </c>
      <c r="F15" s="17">
        <v>676</v>
      </c>
      <c r="G15" s="20">
        <f aca="true" t="shared" si="6" ref="G15:H20">SUM(C15,E15)</f>
        <v>0</v>
      </c>
      <c r="H15" s="17">
        <f t="shared" si="6"/>
        <v>1250</v>
      </c>
      <c r="I15" s="19">
        <f t="shared" si="1"/>
        <v>1250</v>
      </c>
      <c r="J15" s="18">
        <v>716</v>
      </c>
      <c r="K15" s="17">
        <v>302</v>
      </c>
      <c r="M15" s="31" t="s">
        <v>19</v>
      </c>
      <c r="N15" s="21" t="s">
        <v>10</v>
      </c>
      <c r="O15" s="20">
        <v>394</v>
      </c>
      <c r="P15" s="17">
        <v>184</v>
      </c>
      <c r="Q15" s="20">
        <v>0</v>
      </c>
      <c r="R15" s="17">
        <v>549</v>
      </c>
      <c r="S15" s="20">
        <f aca="true" t="shared" si="7" ref="S15:T20">SUM(O15,Q15)</f>
        <v>394</v>
      </c>
      <c r="T15" s="17">
        <f t="shared" si="7"/>
        <v>733</v>
      </c>
      <c r="U15" s="19">
        <f t="shared" si="3"/>
        <v>1127</v>
      </c>
      <c r="V15" s="18">
        <v>695</v>
      </c>
      <c r="W15" s="17">
        <v>232</v>
      </c>
    </row>
    <row r="16" spans="1:23" ht="16.5" customHeight="1">
      <c r="A16" s="33"/>
      <c r="B16" s="16" t="s">
        <v>9</v>
      </c>
      <c r="C16" s="15">
        <v>137</v>
      </c>
      <c r="D16" s="12">
        <v>2238</v>
      </c>
      <c r="E16" s="15">
        <v>0</v>
      </c>
      <c r="F16" s="12">
        <v>0</v>
      </c>
      <c r="G16" s="15">
        <f t="shared" si="6"/>
        <v>137</v>
      </c>
      <c r="H16" s="12">
        <f t="shared" si="6"/>
        <v>2238</v>
      </c>
      <c r="I16" s="14">
        <f t="shared" si="1"/>
        <v>2375</v>
      </c>
      <c r="J16" s="13">
        <v>2742</v>
      </c>
      <c r="K16" s="12">
        <v>0</v>
      </c>
      <c r="M16" s="33"/>
      <c r="N16" s="16" t="s">
        <v>9</v>
      </c>
      <c r="O16" s="15">
        <v>117</v>
      </c>
      <c r="P16" s="12">
        <v>4388</v>
      </c>
      <c r="Q16" s="15">
        <v>4</v>
      </c>
      <c r="R16" s="12">
        <v>0</v>
      </c>
      <c r="S16" s="15">
        <f t="shared" si="7"/>
        <v>121</v>
      </c>
      <c r="T16" s="12">
        <f t="shared" si="7"/>
        <v>4388</v>
      </c>
      <c r="U16" s="14">
        <f t="shared" si="3"/>
        <v>4509</v>
      </c>
      <c r="V16" s="13">
        <v>5135</v>
      </c>
      <c r="W16" s="12">
        <v>2</v>
      </c>
    </row>
    <row r="17" spans="1:23" ht="16.5" customHeight="1">
      <c r="A17" s="33"/>
      <c r="B17" s="16" t="s">
        <v>8</v>
      </c>
      <c r="C17" s="15">
        <v>406</v>
      </c>
      <c r="D17" s="12">
        <v>1366</v>
      </c>
      <c r="E17" s="15">
        <v>394</v>
      </c>
      <c r="F17" s="12">
        <v>430</v>
      </c>
      <c r="G17" s="15">
        <f t="shared" si="6"/>
        <v>800</v>
      </c>
      <c r="H17" s="12">
        <f t="shared" si="6"/>
        <v>1796</v>
      </c>
      <c r="I17" s="14">
        <f t="shared" si="1"/>
        <v>2596</v>
      </c>
      <c r="J17" s="13">
        <v>1494</v>
      </c>
      <c r="K17" s="12">
        <v>380</v>
      </c>
      <c r="M17" s="33"/>
      <c r="N17" s="16" t="s">
        <v>8</v>
      </c>
      <c r="O17" s="15">
        <v>110</v>
      </c>
      <c r="P17" s="12">
        <v>794</v>
      </c>
      <c r="Q17" s="15">
        <v>466</v>
      </c>
      <c r="R17" s="12">
        <v>1253</v>
      </c>
      <c r="S17" s="15">
        <f t="shared" si="7"/>
        <v>576</v>
      </c>
      <c r="T17" s="12">
        <f t="shared" si="7"/>
        <v>2047</v>
      </c>
      <c r="U17" s="14">
        <f t="shared" si="3"/>
        <v>2623</v>
      </c>
      <c r="V17" s="13">
        <v>1366</v>
      </c>
      <c r="W17" s="12">
        <v>707</v>
      </c>
    </row>
    <row r="18" spans="1:23" ht="16.5" customHeight="1">
      <c r="A18" s="33"/>
      <c r="B18" s="16" t="s">
        <v>7</v>
      </c>
      <c r="C18" s="15">
        <v>36</v>
      </c>
      <c r="D18" s="12">
        <v>1105</v>
      </c>
      <c r="E18" s="15">
        <v>91</v>
      </c>
      <c r="F18" s="12">
        <v>6146</v>
      </c>
      <c r="G18" s="15">
        <f t="shared" si="6"/>
        <v>127</v>
      </c>
      <c r="H18" s="12">
        <f t="shared" si="6"/>
        <v>7251</v>
      </c>
      <c r="I18" s="14">
        <f t="shared" si="1"/>
        <v>7378</v>
      </c>
      <c r="J18" s="13">
        <v>5642</v>
      </c>
      <c r="K18" s="12">
        <v>2616</v>
      </c>
      <c r="M18" s="33"/>
      <c r="N18" s="16" t="s">
        <v>7</v>
      </c>
      <c r="O18" s="15">
        <v>0</v>
      </c>
      <c r="P18" s="12">
        <v>2797</v>
      </c>
      <c r="Q18" s="15">
        <v>0</v>
      </c>
      <c r="R18" s="12">
        <v>7092</v>
      </c>
      <c r="S18" s="15">
        <f t="shared" si="7"/>
        <v>0</v>
      </c>
      <c r="T18" s="12">
        <f t="shared" si="7"/>
        <v>9889</v>
      </c>
      <c r="U18" s="14">
        <f t="shared" si="3"/>
        <v>9889</v>
      </c>
      <c r="V18" s="13">
        <v>7618</v>
      </c>
      <c r="W18" s="12">
        <v>3118</v>
      </c>
    </row>
    <row r="19" spans="1:23" ht="16.5" customHeight="1">
      <c r="A19" s="33"/>
      <c r="B19" s="16" t="s">
        <v>6</v>
      </c>
      <c r="C19" s="15">
        <v>0</v>
      </c>
      <c r="D19" s="12">
        <v>20</v>
      </c>
      <c r="E19" s="15">
        <v>11</v>
      </c>
      <c r="F19" s="12">
        <v>49</v>
      </c>
      <c r="G19" s="15">
        <f t="shared" si="6"/>
        <v>11</v>
      </c>
      <c r="H19" s="12">
        <f t="shared" si="6"/>
        <v>69</v>
      </c>
      <c r="I19" s="14">
        <f t="shared" si="1"/>
        <v>80</v>
      </c>
      <c r="J19" s="13">
        <v>166</v>
      </c>
      <c r="K19" s="12">
        <v>20</v>
      </c>
      <c r="M19" s="33"/>
      <c r="N19" s="16" t="s">
        <v>6</v>
      </c>
      <c r="O19" s="15">
        <v>7</v>
      </c>
      <c r="P19" s="12">
        <v>0</v>
      </c>
      <c r="Q19" s="15">
        <v>92</v>
      </c>
      <c r="R19" s="12">
        <v>3</v>
      </c>
      <c r="S19" s="15">
        <f t="shared" si="7"/>
        <v>99</v>
      </c>
      <c r="T19" s="12">
        <f t="shared" si="7"/>
        <v>3</v>
      </c>
      <c r="U19" s="14">
        <f t="shared" si="3"/>
        <v>102</v>
      </c>
      <c r="V19" s="13">
        <v>0</v>
      </c>
      <c r="W19" s="12">
        <v>38</v>
      </c>
    </row>
    <row r="20" spans="1:23" ht="16.5" customHeight="1">
      <c r="A20" s="33"/>
      <c r="B20" s="11" t="s">
        <v>5</v>
      </c>
      <c r="C20" s="10">
        <v>183</v>
      </c>
      <c r="D20" s="7">
        <v>726</v>
      </c>
      <c r="E20" s="10">
        <v>65</v>
      </c>
      <c r="F20" s="7">
        <v>5665</v>
      </c>
      <c r="G20" s="10">
        <f t="shared" si="6"/>
        <v>248</v>
      </c>
      <c r="H20" s="7">
        <f t="shared" si="6"/>
        <v>6391</v>
      </c>
      <c r="I20" s="9">
        <f t="shared" si="1"/>
        <v>6639</v>
      </c>
      <c r="J20" s="8">
        <v>3280</v>
      </c>
      <c r="K20" s="7">
        <v>3020</v>
      </c>
      <c r="M20" s="33"/>
      <c r="N20" s="11" t="s">
        <v>5</v>
      </c>
      <c r="O20" s="10">
        <v>304</v>
      </c>
      <c r="P20" s="7">
        <v>495</v>
      </c>
      <c r="Q20" s="10">
        <v>70</v>
      </c>
      <c r="R20" s="7">
        <v>6371</v>
      </c>
      <c r="S20" s="10">
        <f t="shared" si="7"/>
        <v>374</v>
      </c>
      <c r="T20" s="7">
        <f t="shared" si="7"/>
        <v>6866</v>
      </c>
      <c r="U20" s="9">
        <f t="shared" si="3"/>
        <v>7240</v>
      </c>
      <c r="V20" s="8">
        <v>3561</v>
      </c>
      <c r="W20" s="7">
        <v>3264</v>
      </c>
    </row>
    <row r="21" spans="1:23" ht="16.5" customHeight="1">
      <c r="A21" s="32"/>
      <c r="B21" s="6" t="s">
        <v>4</v>
      </c>
      <c r="C21" s="5">
        <f aca="true" t="shared" si="8" ref="C21:H21">SUM(C15:C20)</f>
        <v>762</v>
      </c>
      <c r="D21" s="2">
        <f t="shared" si="8"/>
        <v>6029</v>
      </c>
      <c r="E21" s="5">
        <f t="shared" si="8"/>
        <v>561</v>
      </c>
      <c r="F21" s="2">
        <f t="shared" si="8"/>
        <v>12966</v>
      </c>
      <c r="G21" s="5">
        <f t="shared" si="8"/>
        <v>1323</v>
      </c>
      <c r="H21" s="2">
        <f t="shared" si="8"/>
        <v>18995</v>
      </c>
      <c r="I21" s="4">
        <f t="shared" si="1"/>
        <v>20318</v>
      </c>
      <c r="J21" s="3">
        <f>SUM(J15:J20)</f>
        <v>14040</v>
      </c>
      <c r="K21" s="2">
        <f>SUM(K15:K20)</f>
        <v>6338</v>
      </c>
      <c r="M21" s="32"/>
      <c r="N21" s="6" t="s">
        <v>4</v>
      </c>
      <c r="O21" s="5">
        <f aca="true" t="shared" si="9" ref="O21:T21">SUM(O15:O20)</f>
        <v>932</v>
      </c>
      <c r="P21" s="2">
        <f t="shared" si="9"/>
        <v>8658</v>
      </c>
      <c r="Q21" s="5">
        <f t="shared" si="9"/>
        <v>632</v>
      </c>
      <c r="R21" s="2">
        <f t="shared" si="9"/>
        <v>15268</v>
      </c>
      <c r="S21" s="5">
        <f t="shared" si="9"/>
        <v>1564</v>
      </c>
      <c r="T21" s="2">
        <f t="shared" si="9"/>
        <v>23926</v>
      </c>
      <c r="U21" s="4">
        <f t="shared" si="3"/>
        <v>25490</v>
      </c>
      <c r="V21" s="3">
        <f>SUM(V15:V20)</f>
        <v>18375</v>
      </c>
      <c r="W21" s="2">
        <f>SUM(W15:W20)</f>
        <v>7361</v>
      </c>
    </row>
    <row r="22" spans="1:23" ht="16.5" customHeight="1">
      <c r="A22" s="31" t="s">
        <v>18</v>
      </c>
      <c r="B22" s="21" t="s">
        <v>10</v>
      </c>
      <c r="C22" s="20">
        <v>8</v>
      </c>
      <c r="D22" s="17">
        <v>981</v>
      </c>
      <c r="E22" s="20">
        <v>0</v>
      </c>
      <c r="F22" s="17">
        <v>684</v>
      </c>
      <c r="G22" s="20">
        <f aca="true" t="shared" si="10" ref="G22:H27">SUM(C22,E22)</f>
        <v>8</v>
      </c>
      <c r="H22" s="17">
        <f t="shared" si="10"/>
        <v>1665</v>
      </c>
      <c r="I22" s="19">
        <f t="shared" si="1"/>
        <v>1673</v>
      </c>
      <c r="J22" s="18">
        <v>393</v>
      </c>
      <c r="K22" s="17">
        <v>308</v>
      </c>
      <c r="M22" s="31" t="s">
        <v>17</v>
      </c>
      <c r="N22" s="21" t="s">
        <v>10</v>
      </c>
      <c r="O22" s="20">
        <v>205</v>
      </c>
      <c r="P22" s="17">
        <v>1852</v>
      </c>
      <c r="Q22" s="20">
        <v>60</v>
      </c>
      <c r="R22" s="17">
        <v>366</v>
      </c>
      <c r="S22" s="20">
        <f aca="true" t="shared" si="11" ref="S22:T27">SUM(O22,Q22)</f>
        <v>265</v>
      </c>
      <c r="T22" s="17">
        <f t="shared" si="11"/>
        <v>2218</v>
      </c>
      <c r="U22" s="19">
        <f t="shared" si="3"/>
        <v>2483</v>
      </c>
      <c r="V22" s="18">
        <v>1534</v>
      </c>
      <c r="W22" s="17">
        <v>182</v>
      </c>
    </row>
    <row r="23" spans="1:23" ht="16.5" customHeight="1">
      <c r="A23" s="33"/>
      <c r="B23" s="16" t="s">
        <v>9</v>
      </c>
      <c r="C23" s="15">
        <v>113</v>
      </c>
      <c r="D23" s="12">
        <v>860</v>
      </c>
      <c r="E23" s="15">
        <v>0</v>
      </c>
      <c r="F23" s="12">
        <v>96</v>
      </c>
      <c r="G23" s="15">
        <f t="shared" si="10"/>
        <v>113</v>
      </c>
      <c r="H23" s="12">
        <f t="shared" si="10"/>
        <v>956</v>
      </c>
      <c r="I23" s="14">
        <f t="shared" si="1"/>
        <v>1069</v>
      </c>
      <c r="J23" s="13">
        <v>826</v>
      </c>
      <c r="K23" s="12">
        <v>38</v>
      </c>
      <c r="M23" s="33"/>
      <c r="N23" s="16" t="s">
        <v>9</v>
      </c>
      <c r="O23" s="15">
        <v>120</v>
      </c>
      <c r="P23" s="12">
        <v>3043</v>
      </c>
      <c r="Q23" s="15">
        <v>0</v>
      </c>
      <c r="R23" s="12">
        <v>0</v>
      </c>
      <c r="S23" s="15">
        <f t="shared" si="11"/>
        <v>120</v>
      </c>
      <c r="T23" s="12">
        <f t="shared" si="11"/>
        <v>3043</v>
      </c>
      <c r="U23" s="14">
        <f t="shared" si="3"/>
        <v>3163</v>
      </c>
      <c r="V23" s="13">
        <v>2894</v>
      </c>
      <c r="W23" s="12">
        <v>0</v>
      </c>
    </row>
    <row r="24" spans="1:23" ht="16.5" customHeight="1">
      <c r="A24" s="33"/>
      <c r="B24" s="16" t="s">
        <v>8</v>
      </c>
      <c r="C24" s="15">
        <v>42</v>
      </c>
      <c r="D24" s="12">
        <v>434</v>
      </c>
      <c r="E24" s="15">
        <v>528</v>
      </c>
      <c r="F24" s="12">
        <v>1390</v>
      </c>
      <c r="G24" s="15">
        <f t="shared" si="10"/>
        <v>570</v>
      </c>
      <c r="H24" s="12">
        <f t="shared" si="10"/>
        <v>1824</v>
      </c>
      <c r="I24" s="14">
        <f t="shared" si="1"/>
        <v>2394</v>
      </c>
      <c r="J24" s="13">
        <v>2725</v>
      </c>
      <c r="K24" s="12">
        <v>866</v>
      </c>
      <c r="M24" s="33"/>
      <c r="N24" s="16" t="s">
        <v>8</v>
      </c>
      <c r="O24" s="15">
        <v>47</v>
      </c>
      <c r="P24" s="12">
        <v>1530</v>
      </c>
      <c r="Q24" s="15">
        <v>286</v>
      </c>
      <c r="R24" s="12">
        <v>1719</v>
      </c>
      <c r="S24" s="15">
        <f t="shared" si="11"/>
        <v>333</v>
      </c>
      <c r="T24" s="12">
        <f t="shared" si="11"/>
        <v>3249</v>
      </c>
      <c r="U24" s="14">
        <f t="shared" si="3"/>
        <v>3582</v>
      </c>
      <c r="V24" s="13">
        <v>1407</v>
      </c>
      <c r="W24" s="12">
        <v>812</v>
      </c>
    </row>
    <row r="25" spans="1:23" ht="16.5" customHeight="1">
      <c r="A25" s="33"/>
      <c r="B25" s="16" t="s">
        <v>7</v>
      </c>
      <c r="C25" s="15">
        <v>70</v>
      </c>
      <c r="D25" s="12">
        <v>1492</v>
      </c>
      <c r="E25" s="15">
        <v>9</v>
      </c>
      <c r="F25" s="12">
        <v>6332</v>
      </c>
      <c r="G25" s="15">
        <f t="shared" si="10"/>
        <v>79</v>
      </c>
      <c r="H25" s="12">
        <f t="shared" si="10"/>
        <v>7824</v>
      </c>
      <c r="I25" s="14">
        <f t="shared" si="1"/>
        <v>7903</v>
      </c>
      <c r="J25" s="13">
        <v>6745</v>
      </c>
      <c r="K25" s="12">
        <v>2680</v>
      </c>
      <c r="M25" s="33"/>
      <c r="N25" s="16" t="s">
        <v>7</v>
      </c>
      <c r="O25" s="15">
        <v>0</v>
      </c>
      <c r="P25" s="12">
        <v>2193</v>
      </c>
      <c r="Q25" s="15">
        <v>69</v>
      </c>
      <c r="R25" s="12">
        <v>10117</v>
      </c>
      <c r="S25" s="15">
        <f t="shared" si="11"/>
        <v>69</v>
      </c>
      <c r="T25" s="12">
        <f t="shared" si="11"/>
        <v>12310</v>
      </c>
      <c r="U25" s="14">
        <f t="shared" si="3"/>
        <v>12379</v>
      </c>
      <c r="V25" s="13">
        <v>12649</v>
      </c>
      <c r="W25" s="12">
        <v>4491</v>
      </c>
    </row>
    <row r="26" spans="1:23" ht="16.5" customHeight="1">
      <c r="A26" s="33"/>
      <c r="B26" s="16" t="s">
        <v>6</v>
      </c>
      <c r="C26" s="15">
        <v>0</v>
      </c>
      <c r="D26" s="12">
        <v>0</v>
      </c>
      <c r="E26" s="15">
        <v>24</v>
      </c>
      <c r="F26" s="12">
        <v>9</v>
      </c>
      <c r="G26" s="15">
        <f t="shared" si="10"/>
        <v>24</v>
      </c>
      <c r="H26" s="12">
        <f t="shared" si="10"/>
        <v>9</v>
      </c>
      <c r="I26" s="14">
        <f t="shared" si="1"/>
        <v>33</v>
      </c>
      <c r="J26" s="13">
        <v>5</v>
      </c>
      <c r="K26" s="12">
        <v>12</v>
      </c>
      <c r="M26" s="33"/>
      <c r="N26" s="16" t="s">
        <v>6</v>
      </c>
      <c r="O26" s="15">
        <v>0</v>
      </c>
      <c r="P26" s="12">
        <v>19</v>
      </c>
      <c r="Q26" s="15">
        <v>1</v>
      </c>
      <c r="R26" s="12">
        <v>267</v>
      </c>
      <c r="S26" s="15">
        <f t="shared" si="11"/>
        <v>1</v>
      </c>
      <c r="T26" s="12">
        <f t="shared" si="11"/>
        <v>286</v>
      </c>
      <c r="U26" s="14">
        <f t="shared" si="3"/>
        <v>287</v>
      </c>
      <c r="V26" s="13">
        <v>221</v>
      </c>
      <c r="W26" s="12">
        <v>107</v>
      </c>
    </row>
    <row r="27" spans="1:23" ht="16.5" customHeight="1">
      <c r="A27" s="33"/>
      <c r="B27" s="11" t="s">
        <v>5</v>
      </c>
      <c r="C27" s="10">
        <v>611</v>
      </c>
      <c r="D27" s="7">
        <v>1141</v>
      </c>
      <c r="E27" s="10">
        <v>1553</v>
      </c>
      <c r="F27" s="7">
        <v>4996</v>
      </c>
      <c r="G27" s="10">
        <f t="shared" si="10"/>
        <v>2164</v>
      </c>
      <c r="H27" s="7">
        <f t="shared" si="10"/>
        <v>6137</v>
      </c>
      <c r="I27" s="9">
        <f t="shared" si="1"/>
        <v>8301</v>
      </c>
      <c r="J27" s="8">
        <v>3653</v>
      </c>
      <c r="K27" s="7">
        <v>3108</v>
      </c>
      <c r="M27" s="33"/>
      <c r="N27" s="11" t="s">
        <v>5</v>
      </c>
      <c r="O27" s="10">
        <v>0</v>
      </c>
      <c r="P27" s="7">
        <v>494</v>
      </c>
      <c r="Q27" s="10">
        <v>12</v>
      </c>
      <c r="R27" s="7">
        <v>5531</v>
      </c>
      <c r="S27" s="10">
        <f t="shared" si="11"/>
        <v>12</v>
      </c>
      <c r="T27" s="7">
        <f t="shared" si="11"/>
        <v>6025</v>
      </c>
      <c r="U27" s="9">
        <f t="shared" si="3"/>
        <v>6037</v>
      </c>
      <c r="V27" s="8">
        <v>2436</v>
      </c>
      <c r="W27" s="7">
        <v>3086</v>
      </c>
    </row>
    <row r="28" spans="1:23" ht="16.5" customHeight="1">
      <c r="A28" s="32"/>
      <c r="B28" s="6" t="s">
        <v>4</v>
      </c>
      <c r="C28" s="5">
        <f aca="true" t="shared" si="12" ref="C28:H28">SUM(C22:C27)</f>
        <v>844</v>
      </c>
      <c r="D28" s="2">
        <f t="shared" si="12"/>
        <v>4908</v>
      </c>
      <c r="E28" s="5">
        <f t="shared" si="12"/>
        <v>2114</v>
      </c>
      <c r="F28" s="2">
        <f t="shared" si="12"/>
        <v>13507</v>
      </c>
      <c r="G28" s="5">
        <f t="shared" si="12"/>
        <v>2958</v>
      </c>
      <c r="H28" s="2">
        <f t="shared" si="12"/>
        <v>18415</v>
      </c>
      <c r="I28" s="4">
        <f t="shared" si="1"/>
        <v>21373</v>
      </c>
      <c r="J28" s="3">
        <f>SUM(J22:J27)</f>
        <v>14347</v>
      </c>
      <c r="K28" s="2">
        <f>SUM(K22:K27)</f>
        <v>7012</v>
      </c>
      <c r="M28" s="32"/>
      <c r="N28" s="6" t="s">
        <v>4</v>
      </c>
      <c r="O28" s="5">
        <f aca="true" t="shared" si="13" ref="O28:T28">SUM(O22:O27)</f>
        <v>372</v>
      </c>
      <c r="P28" s="2">
        <f t="shared" si="13"/>
        <v>9131</v>
      </c>
      <c r="Q28" s="5">
        <f t="shared" si="13"/>
        <v>428</v>
      </c>
      <c r="R28" s="2">
        <f t="shared" si="13"/>
        <v>18000</v>
      </c>
      <c r="S28" s="5">
        <f t="shared" si="13"/>
        <v>800</v>
      </c>
      <c r="T28" s="2">
        <f t="shared" si="13"/>
        <v>27131</v>
      </c>
      <c r="U28" s="4">
        <f t="shared" si="3"/>
        <v>27931</v>
      </c>
      <c r="V28" s="3">
        <f>SUM(V22:V27)</f>
        <v>21141</v>
      </c>
      <c r="W28" s="2">
        <f>SUM(W22:W27)</f>
        <v>8678</v>
      </c>
    </row>
    <row r="29" spans="1:23" ht="16.5" customHeight="1">
      <c r="A29" s="31" t="s">
        <v>16</v>
      </c>
      <c r="B29" s="21" t="s">
        <v>10</v>
      </c>
      <c r="C29" s="20">
        <v>10</v>
      </c>
      <c r="D29" s="17">
        <v>2340</v>
      </c>
      <c r="E29" s="20">
        <v>0</v>
      </c>
      <c r="F29" s="17">
        <v>54</v>
      </c>
      <c r="G29" s="20">
        <f aca="true" t="shared" si="14" ref="G29:H34">SUM(C29,E29)</f>
        <v>10</v>
      </c>
      <c r="H29" s="17">
        <f t="shared" si="14"/>
        <v>2394</v>
      </c>
      <c r="I29" s="19">
        <f t="shared" si="1"/>
        <v>2404</v>
      </c>
      <c r="J29" s="18">
        <v>2451</v>
      </c>
      <c r="K29" s="17">
        <v>22</v>
      </c>
      <c r="M29" s="31" t="s">
        <v>15</v>
      </c>
      <c r="N29" s="21" t="s">
        <v>10</v>
      </c>
      <c r="O29" s="20">
        <v>0</v>
      </c>
      <c r="P29" s="17">
        <v>1269</v>
      </c>
      <c r="Q29" s="20">
        <v>1</v>
      </c>
      <c r="R29" s="17">
        <v>2298</v>
      </c>
      <c r="S29" s="20">
        <f aca="true" t="shared" si="15" ref="S29:T34">SUM(O29,Q29)</f>
        <v>1</v>
      </c>
      <c r="T29" s="17">
        <f t="shared" si="15"/>
        <v>3567</v>
      </c>
      <c r="U29" s="19">
        <f t="shared" si="3"/>
        <v>3568</v>
      </c>
      <c r="V29" s="18">
        <v>1718</v>
      </c>
      <c r="W29" s="17">
        <v>992</v>
      </c>
    </row>
    <row r="30" spans="1:23" ht="16.5" customHeight="1">
      <c r="A30" s="33"/>
      <c r="B30" s="16" t="s">
        <v>9</v>
      </c>
      <c r="C30" s="15">
        <v>110</v>
      </c>
      <c r="D30" s="12">
        <v>1802</v>
      </c>
      <c r="E30" s="15">
        <v>0</v>
      </c>
      <c r="F30" s="12">
        <v>0</v>
      </c>
      <c r="G30" s="15">
        <f t="shared" si="14"/>
        <v>110</v>
      </c>
      <c r="H30" s="12">
        <f t="shared" si="14"/>
        <v>1802</v>
      </c>
      <c r="I30" s="14">
        <f t="shared" si="1"/>
        <v>1912</v>
      </c>
      <c r="J30" s="13">
        <v>665</v>
      </c>
      <c r="K30" s="12">
        <v>0</v>
      </c>
      <c r="M30" s="33"/>
      <c r="N30" s="16" t="s">
        <v>9</v>
      </c>
      <c r="O30" s="15">
        <v>43</v>
      </c>
      <c r="P30" s="12">
        <v>3281</v>
      </c>
      <c r="Q30" s="15">
        <v>0</v>
      </c>
      <c r="R30" s="12">
        <v>0</v>
      </c>
      <c r="S30" s="15">
        <f t="shared" si="15"/>
        <v>43</v>
      </c>
      <c r="T30" s="12">
        <f t="shared" si="15"/>
        <v>3281</v>
      </c>
      <c r="U30" s="14">
        <f t="shared" si="3"/>
        <v>3324</v>
      </c>
      <c r="V30" s="13">
        <v>2548</v>
      </c>
      <c r="W30" s="12">
        <v>0</v>
      </c>
    </row>
    <row r="31" spans="1:23" ht="16.5" customHeight="1">
      <c r="A31" s="33"/>
      <c r="B31" s="16" t="s">
        <v>8</v>
      </c>
      <c r="C31" s="15">
        <v>265</v>
      </c>
      <c r="D31" s="12">
        <v>806</v>
      </c>
      <c r="E31" s="15">
        <v>928</v>
      </c>
      <c r="F31" s="12">
        <v>1486</v>
      </c>
      <c r="G31" s="15">
        <f t="shared" si="14"/>
        <v>1193</v>
      </c>
      <c r="H31" s="12">
        <f t="shared" si="14"/>
        <v>2292</v>
      </c>
      <c r="I31" s="14">
        <f t="shared" si="1"/>
        <v>3485</v>
      </c>
      <c r="J31" s="13">
        <v>3704</v>
      </c>
      <c r="K31" s="12">
        <v>1047</v>
      </c>
      <c r="M31" s="33"/>
      <c r="N31" s="16" t="s">
        <v>8</v>
      </c>
      <c r="O31" s="15">
        <v>382</v>
      </c>
      <c r="P31" s="12">
        <v>791</v>
      </c>
      <c r="Q31" s="15">
        <v>1686</v>
      </c>
      <c r="R31" s="12">
        <v>1340</v>
      </c>
      <c r="S31" s="15">
        <f t="shared" si="15"/>
        <v>2068</v>
      </c>
      <c r="T31" s="12">
        <f t="shared" si="15"/>
        <v>2131</v>
      </c>
      <c r="U31" s="14">
        <f t="shared" si="3"/>
        <v>4199</v>
      </c>
      <c r="V31" s="13">
        <v>1267</v>
      </c>
      <c r="W31" s="12">
        <v>1207</v>
      </c>
    </row>
    <row r="32" spans="1:23" ht="16.5" customHeight="1">
      <c r="A32" s="33"/>
      <c r="B32" s="16" t="s">
        <v>7</v>
      </c>
      <c r="C32" s="15">
        <v>14</v>
      </c>
      <c r="D32" s="12">
        <v>2343</v>
      </c>
      <c r="E32" s="15">
        <v>91</v>
      </c>
      <c r="F32" s="12">
        <v>6179</v>
      </c>
      <c r="G32" s="15">
        <f t="shared" si="14"/>
        <v>105</v>
      </c>
      <c r="H32" s="12">
        <f t="shared" si="14"/>
        <v>8522</v>
      </c>
      <c r="I32" s="14">
        <f t="shared" si="1"/>
        <v>8627</v>
      </c>
      <c r="J32" s="13">
        <v>5326</v>
      </c>
      <c r="K32" s="12">
        <v>2767</v>
      </c>
      <c r="M32" s="33"/>
      <c r="N32" s="16" t="s">
        <v>7</v>
      </c>
      <c r="O32" s="15">
        <v>26</v>
      </c>
      <c r="P32" s="12">
        <v>2792</v>
      </c>
      <c r="Q32" s="15">
        <v>501</v>
      </c>
      <c r="R32" s="12">
        <v>7731</v>
      </c>
      <c r="S32" s="15">
        <f t="shared" si="15"/>
        <v>527</v>
      </c>
      <c r="T32" s="12">
        <f t="shared" si="15"/>
        <v>10523</v>
      </c>
      <c r="U32" s="14">
        <f t="shared" si="3"/>
        <v>11050</v>
      </c>
      <c r="V32" s="13">
        <v>8568</v>
      </c>
      <c r="W32" s="12">
        <v>3734</v>
      </c>
    </row>
    <row r="33" spans="1:23" ht="16.5" customHeight="1">
      <c r="A33" s="33"/>
      <c r="B33" s="16" t="s">
        <v>6</v>
      </c>
      <c r="C33" s="15">
        <v>0</v>
      </c>
      <c r="D33" s="12">
        <v>0</v>
      </c>
      <c r="E33" s="15">
        <v>64</v>
      </c>
      <c r="F33" s="12">
        <v>1</v>
      </c>
      <c r="G33" s="15">
        <f t="shared" si="14"/>
        <v>64</v>
      </c>
      <c r="H33" s="12">
        <f t="shared" si="14"/>
        <v>1</v>
      </c>
      <c r="I33" s="14">
        <f t="shared" si="1"/>
        <v>65</v>
      </c>
      <c r="J33" s="13">
        <v>24</v>
      </c>
      <c r="K33" s="12">
        <v>32</v>
      </c>
      <c r="M33" s="33"/>
      <c r="N33" s="16" t="s">
        <v>6</v>
      </c>
      <c r="O33" s="15">
        <v>72</v>
      </c>
      <c r="P33" s="12">
        <v>0</v>
      </c>
      <c r="Q33" s="15">
        <v>0</v>
      </c>
      <c r="R33" s="12">
        <v>140</v>
      </c>
      <c r="S33" s="15">
        <f t="shared" si="15"/>
        <v>72</v>
      </c>
      <c r="T33" s="12">
        <f t="shared" si="15"/>
        <v>140</v>
      </c>
      <c r="U33" s="14">
        <f t="shared" si="3"/>
        <v>212</v>
      </c>
      <c r="V33" s="13">
        <v>0</v>
      </c>
      <c r="W33" s="12">
        <v>56</v>
      </c>
    </row>
    <row r="34" spans="1:23" ht="16.5" customHeight="1">
      <c r="A34" s="33"/>
      <c r="B34" s="11" t="s">
        <v>5</v>
      </c>
      <c r="C34" s="10">
        <v>0</v>
      </c>
      <c r="D34" s="7">
        <v>686</v>
      </c>
      <c r="E34" s="10">
        <v>219</v>
      </c>
      <c r="F34" s="7">
        <v>4252</v>
      </c>
      <c r="G34" s="10">
        <f t="shared" si="14"/>
        <v>219</v>
      </c>
      <c r="H34" s="7">
        <f t="shared" si="14"/>
        <v>4938</v>
      </c>
      <c r="I34" s="9">
        <f t="shared" si="1"/>
        <v>5157</v>
      </c>
      <c r="J34" s="8">
        <v>3437</v>
      </c>
      <c r="K34" s="7">
        <v>2100</v>
      </c>
      <c r="M34" s="33"/>
      <c r="N34" s="11" t="s">
        <v>5</v>
      </c>
      <c r="O34" s="10">
        <v>9</v>
      </c>
      <c r="P34" s="7">
        <v>674</v>
      </c>
      <c r="Q34" s="10">
        <v>8</v>
      </c>
      <c r="R34" s="7">
        <v>5438</v>
      </c>
      <c r="S34" s="10">
        <f t="shared" si="15"/>
        <v>17</v>
      </c>
      <c r="T34" s="7">
        <f t="shared" si="15"/>
        <v>6112</v>
      </c>
      <c r="U34" s="9">
        <f t="shared" si="3"/>
        <v>6129</v>
      </c>
      <c r="V34" s="8">
        <v>2540</v>
      </c>
      <c r="W34" s="7">
        <v>2743</v>
      </c>
    </row>
    <row r="35" spans="1:23" ht="16.5" customHeight="1">
      <c r="A35" s="32"/>
      <c r="B35" s="6" t="s">
        <v>4</v>
      </c>
      <c r="C35" s="5">
        <f aca="true" t="shared" si="16" ref="C35:H35">SUM(C29:C34)</f>
        <v>399</v>
      </c>
      <c r="D35" s="2">
        <f t="shared" si="16"/>
        <v>7977</v>
      </c>
      <c r="E35" s="5">
        <f t="shared" si="16"/>
        <v>1302</v>
      </c>
      <c r="F35" s="2">
        <f t="shared" si="16"/>
        <v>11972</v>
      </c>
      <c r="G35" s="5">
        <f t="shared" si="16"/>
        <v>1701</v>
      </c>
      <c r="H35" s="2">
        <f t="shared" si="16"/>
        <v>19949</v>
      </c>
      <c r="I35" s="4">
        <f t="shared" si="1"/>
        <v>21650</v>
      </c>
      <c r="J35" s="3">
        <f>SUM(J29:J34)</f>
        <v>15607</v>
      </c>
      <c r="K35" s="2">
        <f>SUM(K29:K34)</f>
        <v>5968</v>
      </c>
      <c r="M35" s="32"/>
      <c r="N35" s="6" t="s">
        <v>4</v>
      </c>
      <c r="O35" s="5">
        <f aca="true" t="shared" si="17" ref="O35:T35">SUM(O29:O34)</f>
        <v>532</v>
      </c>
      <c r="P35" s="2">
        <f t="shared" si="17"/>
        <v>8807</v>
      </c>
      <c r="Q35" s="5">
        <f t="shared" si="17"/>
        <v>2196</v>
      </c>
      <c r="R35" s="2">
        <f t="shared" si="17"/>
        <v>16947</v>
      </c>
      <c r="S35" s="5">
        <f t="shared" si="17"/>
        <v>2728</v>
      </c>
      <c r="T35" s="2">
        <f t="shared" si="17"/>
        <v>25754</v>
      </c>
      <c r="U35" s="4">
        <f t="shared" si="3"/>
        <v>28482</v>
      </c>
      <c r="V35" s="3">
        <f>SUM(V29:V34)</f>
        <v>16641</v>
      </c>
      <c r="W35" s="2">
        <f>SUM(W29:W34)</f>
        <v>8732</v>
      </c>
    </row>
    <row r="36" spans="1:23" ht="16.5" customHeight="1">
      <c r="A36" s="31" t="s">
        <v>14</v>
      </c>
      <c r="B36" s="21" t="s">
        <v>10</v>
      </c>
      <c r="C36" s="20">
        <v>0</v>
      </c>
      <c r="D36" s="17">
        <v>1451</v>
      </c>
      <c r="E36" s="20">
        <v>11</v>
      </c>
      <c r="F36" s="17">
        <v>501</v>
      </c>
      <c r="G36" s="20">
        <f aca="true" t="shared" si="18" ref="G36:H41">SUM(C36,E36)</f>
        <v>11</v>
      </c>
      <c r="H36" s="17">
        <f t="shared" si="18"/>
        <v>1952</v>
      </c>
      <c r="I36" s="19">
        <f t="shared" si="1"/>
        <v>1963</v>
      </c>
      <c r="J36" s="18">
        <v>1984</v>
      </c>
      <c r="K36" s="17">
        <v>233</v>
      </c>
      <c r="M36" s="31" t="s">
        <v>13</v>
      </c>
      <c r="N36" s="21" t="s">
        <v>10</v>
      </c>
      <c r="O36" s="20">
        <v>0</v>
      </c>
      <c r="P36" s="17">
        <v>2723</v>
      </c>
      <c r="Q36" s="20">
        <v>0</v>
      </c>
      <c r="R36" s="17">
        <v>1840</v>
      </c>
      <c r="S36" s="20">
        <f aca="true" t="shared" si="19" ref="S36:T41">SUM(O36,Q36)</f>
        <v>0</v>
      </c>
      <c r="T36" s="17">
        <f t="shared" si="19"/>
        <v>4563</v>
      </c>
      <c r="U36" s="19">
        <f t="shared" si="3"/>
        <v>4563</v>
      </c>
      <c r="V36" s="18">
        <v>2295</v>
      </c>
      <c r="W36" s="17">
        <v>769</v>
      </c>
    </row>
    <row r="37" spans="1:23" ht="16.5" customHeight="1">
      <c r="A37" s="33"/>
      <c r="B37" s="16" t="s">
        <v>9</v>
      </c>
      <c r="C37" s="15">
        <v>84</v>
      </c>
      <c r="D37" s="12">
        <v>436</v>
      </c>
      <c r="E37" s="15">
        <v>0</v>
      </c>
      <c r="F37" s="12">
        <v>3</v>
      </c>
      <c r="G37" s="15">
        <f t="shared" si="18"/>
        <v>84</v>
      </c>
      <c r="H37" s="12">
        <f t="shared" si="18"/>
        <v>439</v>
      </c>
      <c r="I37" s="14">
        <f t="shared" si="1"/>
        <v>523</v>
      </c>
      <c r="J37" s="13">
        <v>890</v>
      </c>
      <c r="K37" s="12">
        <v>1</v>
      </c>
      <c r="M37" s="33"/>
      <c r="N37" s="16" t="s">
        <v>9</v>
      </c>
      <c r="O37" s="15">
        <v>142</v>
      </c>
      <c r="P37" s="12">
        <v>2533</v>
      </c>
      <c r="Q37" s="15">
        <v>34</v>
      </c>
      <c r="R37" s="12">
        <v>0</v>
      </c>
      <c r="S37" s="15">
        <f t="shared" si="19"/>
        <v>176</v>
      </c>
      <c r="T37" s="12">
        <f t="shared" si="19"/>
        <v>2533</v>
      </c>
      <c r="U37" s="14">
        <f t="shared" si="3"/>
        <v>2709</v>
      </c>
      <c r="V37" s="13">
        <v>2482</v>
      </c>
      <c r="W37" s="12">
        <v>15</v>
      </c>
    </row>
    <row r="38" spans="1:23" ht="16.5" customHeight="1">
      <c r="A38" s="33"/>
      <c r="B38" s="16" t="s">
        <v>8</v>
      </c>
      <c r="C38" s="15">
        <v>822</v>
      </c>
      <c r="D38" s="12">
        <v>981</v>
      </c>
      <c r="E38" s="15">
        <v>98</v>
      </c>
      <c r="F38" s="12">
        <v>839</v>
      </c>
      <c r="G38" s="15">
        <f t="shared" si="18"/>
        <v>920</v>
      </c>
      <c r="H38" s="12">
        <f t="shared" si="18"/>
        <v>1820</v>
      </c>
      <c r="I38" s="14">
        <f t="shared" si="1"/>
        <v>2740</v>
      </c>
      <c r="J38" s="13">
        <v>845</v>
      </c>
      <c r="K38" s="12">
        <v>418</v>
      </c>
      <c r="M38" s="33"/>
      <c r="N38" s="16" t="s">
        <v>8</v>
      </c>
      <c r="O38" s="15">
        <v>827</v>
      </c>
      <c r="P38" s="12">
        <v>1547</v>
      </c>
      <c r="Q38" s="15">
        <v>1223</v>
      </c>
      <c r="R38" s="12">
        <v>902</v>
      </c>
      <c r="S38" s="15">
        <f t="shared" si="19"/>
        <v>2050</v>
      </c>
      <c r="T38" s="12">
        <f t="shared" si="19"/>
        <v>2449</v>
      </c>
      <c r="U38" s="14">
        <f t="shared" si="3"/>
        <v>4499</v>
      </c>
      <c r="V38" s="13">
        <v>1646</v>
      </c>
      <c r="W38" s="12">
        <v>958</v>
      </c>
    </row>
    <row r="39" spans="1:23" ht="16.5" customHeight="1">
      <c r="A39" s="33"/>
      <c r="B39" s="16" t="s">
        <v>7</v>
      </c>
      <c r="C39" s="15">
        <v>171</v>
      </c>
      <c r="D39" s="12">
        <v>2462</v>
      </c>
      <c r="E39" s="15">
        <v>247</v>
      </c>
      <c r="F39" s="12">
        <v>4788</v>
      </c>
      <c r="G39" s="15">
        <f t="shared" si="18"/>
        <v>418</v>
      </c>
      <c r="H39" s="12">
        <f t="shared" si="18"/>
        <v>7250</v>
      </c>
      <c r="I39" s="14">
        <f t="shared" si="1"/>
        <v>7668</v>
      </c>
      <c r="J39" s="13">
        <v>4919</v>
      </c>
      <c r="K39" s="12">
        <v>2103</v>
      </c>
      <c r="M39" s="33"/>
      <c r="N39" s="16" t="s">
        <v>7</v>
      </c>
      <c r="O39" s="15">
        <v>272</v>
      </c>
      <c r="P39" s="12">
        <v>1727</v>
      </c>
      <c r="Q39" s="15">
        <v>143</v>
      </c>
      <c r="R39" s="12">
        <v>11252</v>
      </c>
      <c r="S39" s="15">
        <f t="shared" si="19"/>
        <v>415</v>
      </c>
      <c r="T39" s="12">
        <f t="shared" si="19"/>
        <v>12979</v>
      </c>
      <c r="U39" s="14">
        <f t="shared" si="3"/>
        <v>13394</v>
      </c>
      <c r="V39" s="13">
        <v>10406</v>
      </c>
      <c r="W39" s="12">
        <v>5024</v>
      </c>
    </row>
    <row r="40" spans="1:23" ht="16.5" customHeight="1">
      <c r="A40" s="33"/>
      <c r="B40" s="16" t="s">
        <v>6</v>
      </c>
      <c r="C40" s="15">
        <v>1</v>
      </c>
      <c r="D40" s="12">
        <v>0</v>
      </c>
      <c r="E40" s="15">
        <v>2</v>
      </c>
      <c r="F40" s="12">
        <v>3</v>
      </c>
      <c r="G40" s="15">
        <f t="shared" si="18"/>
        <v>3</v>
      </c>
      <c r="H40" s="12">
        <f t="shared" si="18"/>
        <v>3</v>
      </c>
      <c r="I40" s="14">
        <f t="shared" si="1"/>
        <v>6</v>
      </c>
      <c r="J40" s="13">
        <v>0</v>
      </c>
      <c r="K40" s="12">
        <v>4</v>
      </c>
      <c r="M40" s="33"/>
      <c r="N40" s="16" t="s">
        <v>6</v>
      </c>
      <c r="O40" s="15">
        <v>55</v>
      </c>
      <c r="P40" s="12">
        <v>0</v>
      </c>
      <c r="Q40" s="15">
        <v>170</v>
      </c>
      <c r="R40" s="12">
        <v>23</v>
      </c>
      <c r="S40" s="15">
        <f t="shared" si="19"/>
        <v>225</v>
      </c>
      <c r="T40" s="12">
        <f t="shared" si="19"/>
        <v>23</v>
      </c>
      <c r="U40" s="14">
        <f t="shared" si="3"/>
        <v>248</v>
      </c>
      <c r="V40" s="13">
        <v>113</v>
      </c>
      <c r="W40" s="12">
        <v>99</v>
      </c>
    </row>
    <row r="41" spans="1:23" ht="16.5" customHeight="1">
      <c r="A41" s="33"/>
      <c r="B41" s="11" t="s">
        <v>5</v>
      </c>
      <c r="C41" s="10">
        <v>347</v>
      </c>
      <c r="D41" s="7">
        <v>1317</v>
      </c>
      <c r="E41" s="10">
        <v>407</v>
      </c>
      <c r="F41" s="7">
        <v>4787</v>
      </c>
      <c r="G41" s="10">
        <f t="shared" si="18"/>
        <v>754</v>
      </c>
      <c r="H41" s="7">
        <f t="shared" si="18"/>
        <v>6104</v>
      </c>
      <c r="I41" s="9">
        <f t="shared" si="1"/>
        <v>6858</v>
      </c>
      <c r="J41" s="8">
        <v>4141</v>
      </c>
      <c r="K41" s="7">
        <v>3521</v>
      </c>
      <c r="M41" s="33"/>
      <c r="N41" s="11" t="s">
        <v>5</v>
      </c>
      <c r="O41" s="10">
        <v>3</v>
      </c>
      <c r="P41" s="7">
        <v>2043</v>
      </c>
      <c r="Q41" s="10">
        <v>0</v>
      </c>
      <c r="R41" s="7">
        <v>4476</v>
      </c>
      <c r="S41" s="10">
        <f t="shared" si="19"/>
        <v>3</v>
      </c>
      <c r="T41" s="7">
        <f t="shared" si="19"/>
        <v>6519</v>
      </c>
      <c r="U41" s="9">
        <f t="shared" si="3"/>
        <v>6522</v>
      </c>
      <c r="V41" s="8">
        <v>6035</v>
      </c>
      <c r="W41" s="7">
        <v>2196</v>
      </c>
    </row>
    <row r="42" spans="1:23" ht="16.5" customHeight="1">
      <c r="A42" s="32"/>
      <c r="B42" s="6" t="s">
        <v>4</v>
      </c>
      <c r="C42" s="5">
        <f aca="true" t="shared" si="20" ref="C42:H42">SUM(C36:C41)</f>
        <v>1425</v>
      </c>
      <c r="D42" s="2">
        <f t="shared" si="20"/>
        <v>6647</v>
      </c>
      <c r="E42" s="5">
        <f t="shared" si="20"/>
        <v>765</v>
      </c>
      <c r="F42" s="2">
        <f t="shared" si="20"/>
        <v>10921</v>
      </c>
      <c r="G42" s="5">
        <f t="shared" si="20"/>
        <v>2190</v>
      </c>
      <c r="H42" s="2">
        <f t="shared" si="20"/>
        <v>17568</v>
      </c>
      <c r="I42" s="4">
        <f t="shared" si="1"/>
        <v>19758</v>
      </c>
      <c r="J42" s="3">
        <f>SUM(J36:J41)</f>
        <v>12779</v>
      </c>
      <c r="K42" s="2">
        <f>SUM(K36:K41)</f>
        <v>6280</v>
      </c>
      <c r="M42" s="32"/>
      <c r="N42" s="6" t="s">
        <v>4</v>
      </c>
      <c r="O42" s="5">
        <f aca="true" t="shared" si="21" ref="O42:T42">SUM(O36:O41)</f>
        <v>1299</v>
      </c>
      <c r="P42" s="2">
        <f t="shared" si="21"/>
        <v>10573</v>
      </c>
      <c r="Q42" s="5">
        <f t="shared" si="21"/>
        <v>1570</v>
      </c>
      <c r="R42" s="2">
        <f t="shared" si="21"/>
        <v>18493</v>
      </c>
      <c r="S42" s="5">
        <f t="shared" si="21"/>
        <v>2869</v>
      </c>
      <c r="T42" s="2">
        <f t="shared" si="21"/>
        <v>29066</v>
      </c>
      <c r="U42" s="4">
        <f t="shared" si="3"/>
        <v>31935</v>
      </c>
      <c r="V42" s="3">
        <f>SUM(V36:V41)</f>
        <v>22977</v>
      </c>
      <c r="W42" s="2">
        <f>SUM(W36:W41)</f>
        <v>9061</v>
      </c>
    </row>
    <row r="43" spans="1:23" ht="16.5" customHeight="1">
      <c r="A43" s="31" t="s">
        <v>12</v>
      </c>
      <c r="B43" s="21" t="s">
        <v>10</v>
      </c>
      <c r="C43" s="20">
        <v>66</v>
      </c>
      <c r="D43" s="17">
        <v>717</v>
      </c>
      <c r="E43" s="20">
        <v>7</v>
      </c>
      <c r="F43" s="17">
        <v>132</v>
      </c>
      <c r="G43" s="20">
        <f aca="true" t="shared" si="22" ref="G43:H48">SUM(C43,E43)</f>
        <v>73</v>
      </c>
      <c r="H43" s="17">
        <f t="shared" si="22"/>
        <v>849</v>
      </c>
      <c r="I43" s="19">
        <f t="shared" si="1"/>
        <v>922</v>
      </c>
      <c r="J43" s="18">
        <v>890</v>
      </c>
      <c r="K43" s="17">
        <v>54</v>
      </c>
      <c r="M43" s="31" t="s">
        <v>11</v>
      </c>
      <c r="N43" s="21" t="s">
        <v>10</v>
      </c>
      <c r="O43" s="20">
        <v>0</v>
      </c>
      <c r="P43" s="17">
        <v>1054</v>
      </c>
      <c r="Q43" s="20">
        <v>49</v>
      </c>
      <c r="R43" s="17">
        <v>2229</v>
      </c>
      <c r="S43" s="20">
        <f aca="true" t="shared" si="23" ref="S43:T48">SUM(O43,Q43)</f>
        <v>49</v>
      </c>
      <c r="T43" s="17">
        <f t="shared" si="23"/>
        <v>3283</v>
      </c>
      <c r="U43" s="19">
        <f t="shared" si="3"/>
        <v>3332</v>
      </c>
      <c r="V43" s="18">
        <v>1714</v>
      </c>
      <c r="W43" s="17">
        <v>997</v>
      </c>
    </row>
    <row r="44" spans="1:23" ht="16.5" customHeight="1">
      <c r="A44" s="33"/>
      <c r="B44" s="16" t="s">
        <v>9</v>
      </c>
      <c r="C44" s="15">
        <v>563</v>
      </c>
      <c r="D44" s="12">
        <v>1346</v>
      </c>
      <c r="E44" s="15">
        <v>3</v>
      </c>
      <c r="F44" s="12">
        <v>3309</v>
      </c>
      <c r="G44" s="15">
        <f t="shared" si="22"/>
        <v>566</v>
      </c>
      <c r="H44" s="12">
        <f t="shared" si="22"/>
        <v>4655</v>
      </c>
      <c r="I44" s="14">
        <f t="shared" si="1"/>
        <v>5221</v>
      </c>
      <c r="J44" s="13">
        <v>832</v>
      </c>
      <c r="K44" s="12">
        <v>1324</v>
      </c>
      <c r="M44" s="33"/>
      <c r="N44" s="16" t="s">
        <v>9</v>
      </c>
      <c r="O44" s="15">
        <v>84</v>
      </c>
      <c r="P44" s="12">
        <v>4026</v>
      </c>
      <c r="Q44" s="15">
        <v>0</v>
      </c>
      <c r="R44" s="12">
        <v>0</v>
      </c>
      <c r="S44" s="15">
        <f t="shared" si="23"/>
        <v>84</v>
      </c>
      <c r="T44" s="12">
        <f t="shared" si="23"/>
        <v>4026</v>
      </c>
      <c r="U44" s="14">
        <f t="shared" si="3"/>
        <v>4110</v>
      </c>
      <c r="V44" s="13">
        <v>3688</v>
      </c>
      <c r="W44" s="12">
        <v>0</v>
      </c>
    </row>
    <row r="45" spans="1:23" ht="16.5" customHeight="1">
      <c r="A45" s="33"/>
      <c r="B45" s="16" t="s">
        <v>8</v>
      </c>
      <c r="C45" s="15">
        <v>267</v>
      </c>
      <c r="D45" s="12">
        <v>279</v>
      </c>
      <c r="E45" s="15">
        <v>137</v>
      </c>
      <c r="F45" s="12">
        <v>692</v>
      </c>
      <c r="G45" s="15">
        <f t="shared" si="22"/>
        <v>404</v>
      </c>
      <c r="H45" s="12">
        <f t="shared" si="22"/>
        <v>971</v>
      </c>
      <c r="I45" s="14">
        <f t="shared" si="1"/>
        <v>1375</v>
      </c>
      <c r="J45" s="13">
        <v>709</v>
      </c>
      <c r="K45" s="12">
        <v>352</v>
      </c>
      <c r="M45" s="33"/>
      <c r="N45" s="16" t="s">
        <v>8</v>
      </c>
      <c r="O45" s="15">
        <v>1108</v>
      </c>
      <c r="P45" s="12">
        <v>514</v>
      </c>
      <c r="Q45" s="15">
        <v>1346</v>
      </c>
      <c r="R45" s="12">
        <v>2561</v>
      </c>
      <c r="S45" s="15">
        <f t="shared" si="23"/>
        <v>2454</v>
      </c>
      <c r="T45" s="12">
        <f t="shared" si="23"/>
        <v>3075</v>
      </c>
      <c r="U45" s="14">
        <f t="shared" si="3"/>
        <v>5529</v>
      </c>
      <c r="V45" s="13">
        <v>608</v>
      </c>
      <c r="W45" s="12">
        <v>1649</v>
      </c>
    </row>
    <row r="46" spans="1:23" ht="16.5" customHeight="1">
      <c r="A46" s="33"/>
      <c r="B46" s="16" t="s">
        <v>7</v>
      </c>
      <c r="C46" s="15">
        <v>330</v>
      </c>
      <c r="D46" s="12">
        <v>4459</v>
      </c>
      <c r="E46" s="15">
        <v>231</v>
      </c>
      <c r="F46" s="12">
        <v>7151</v>
      </c>
      <c r="G46" s="15">
        <f t="shared" si="22"/>
        <v>561</v>
      </c>
      <c r="H46" s="12">
        <f t="shared" si="22"/>
        <v>11610</v>
      </c>
      <c r="I46" s="14">
        <f t="shared" si="1"/>
        <v>12171</v>
      </c>
      <c r="J46" s="13">
        <v>7797</v>
      </c>
      <c r="K46" s="12">
        <v>3094</v>
      </c>
      <c r="M46" s="33"/>
      <c r="N46" s="16" t="s">
        <v>7</v>
      </c>
      <c r="O46" s="15">
        <v>0</v>
      </c>
      <c r="P46" s="12">
        <v>1771</v>
      </c>
      <c r="Q46" s="15">
        <v>486</v>
      </c>
      <c r="R46" s="12">
        <v>13922</v>
      </c>
      <c r="S46" s="15">
        <f t="shared" si="23"/>
        <v>486</v>
      </c>
      <c r="T46" s="12">
        <f t="shared" si="23"/>
        <v>15693</v>
      </c>
      <c r="U46" s="14">
        <f t="shared" si="3"/>
        <v>16179</v>
      </c>
      <c r="V46" s="13">
        <v>5879</v>
      </c>
      <c r="W46" s="12">
        <v>6374</v>
      </c>
    </row>
    <row r="47" spans="1:23" ht="16.5" customHeight="1">
      <c r="A47" s="33"/>
      <c r="B47" s="16" t="s">
        <v>6</v>
      </c>
      <c r="C47" s="15">
        <v>0</v>
      </c>
      <c r="D47" s="12">
        <v>1</v>
      </c>
      <c r="E47" s="15">
        <v>16</v>
      </c>
      <c r="F47" s="12">
        <v>17</v>
      </c>
      <c r="G47" s="15">
        <f t="shared" si="22"/>
        <v>16</v>
      </c>
      <c r="H47" s="12">
        <f t="shared" si="22"/>
        <v>18</v>
      </c>
      <c r="I47" s="14">
        <f t="shared" si="1"/>
        <v>34</v>
      </c>
      <c r="J47" s="13">
        <v>0</v>
      </c>
      <c r="K47" s="12">
        <v>7</v>
      </c>
      <c r="M47" s="33"/>
      <c r="N47" s="16" t="s">
        <v>6</v>
      </c>
      <c r="O47" s="15">
        <v>0</v>
      </c>
      <c r="P47" s="12">
        <v>0</v>
      </c>
      <c r="Q47" s="15">
        <v>19</v>
      </c>
      <c r="R47" s="12">
        <v>2</v>
      </c>
      <c r="S47" s="15">
        <f t="shared" si="23"/>
        <v>19</v>
      </c>
      <c r="T47" s="12">
        <f t="shared" si="23"/>
        <v>2</v>
      </c>
      <c r="U47" s="14">
        <f t="shared" si="3"/>
        <v>21</v>
      </c>
      <c r="V47" s="13">
        <v>150</v>
      </c>
      <c r="W47" s="12">
        <v>169</v>
      </c>
    </row>
    <row r="48" spans="1:23" ht="16.5" customHeight="1">
      <c r="A48" s="33"/>
      <c r="B48" s="11" t="s">
        <v>5</v>
      </c>
      <c r="C48" s="10">
        <v>66</v>
      </c>
      <c r="D48" s="7">
        <v>613</v>
      </c>
      <c r="E48" s="10">
        <v>60</v>
      </c>
      <c r="F48" s="7">
        <v>4587</v>
      </c>
      <c r="G48" s="10">
        <f t="shared" si="22"/>
        <v>126</v>
      </c>
      <c r="H48" s="7">
        <f t="shared" si="22"/>
        <v>5200</v>
      </c>
      <c r="I48" s="9">
        <f t="shared" si="1"/>
        <v>5326</v>
      </c>
      <c r="J48" s="8">
        <v>2891</v>
      </c>
      <c r="K48" s="7">
        <v>2157</v>
      </c>
      <c r="M48" s="33"/>
      <c r="N48" s="11" t="s">
        <v>5</v>
      </c>
      <c r="O48" s="10">
        <v>32</v>
      </c>
      <c r="P48" s="7">
        <v>1614</v>
      </c>
      <c r="Q48" s="10">
        <v>41</v>
      </c>
      <c r="R48" s="7">
        <v>7035</v>
      </c>
      <c r="S48" s="10">
        <f t="shared" si="23"/>
        <v>73</v>
      </c>
      <c r="T48" s="7">
        <f t="shared" si="23"/>
        <v>8649</v>
      </c>
      <c r="U48" s="9">
        <f t="shared" si="3"/>
        <v>8722</v>
      </c>
      <c r="V48" s="8">
        <v>2545</v>
      </c>
      <c r="W48" s="7">
        <v>4130</v>
      </c>
    </row>
    <row r="49" spans="1:23" ht="16.5" customHeight="1">
      <c r="A49" s="32"/>
      <c r="B49" s="6" t="s">
        <v>4</v>
      </c>
      <c r="C49" s="5">
        <f aca="true" t="shared" si="24" ref="C49:H49">SUM(C43:C48)</f>
        <v>1292</v>
      </c>
      <c r="D49" s="2">
        <f t="shared" si="24"/>
        <v>7415</v>
      </c>
      <c r="E49" s="5">
        <f t="shared" si="24"/>
        <v>454</v>
      </c>
      <c r="F49" s="2">
        <f t="shared" si="24"/>
        <v>15888</v>
      </c>
      <c r="G49" s="5">
        <f t="shared" si="24"/>
        <v>1746</v>
      </c>
      <c r="H49" s="2">
        <f t="shared" si="24"/>
        <v>23303</v>
      </c>
      <c r="I49" s="4">
        <f t="shared" si="1"/>
        <v>25049</v>
      </c>
      <c r="J49" s="3">
        <f>SUM(J43:J48)</f>
        <v>13119</v>
      </c>
      <c r="K49" s="2">
        <f>SUM(K43:K48)</f>
        <v>6988</v>
      </c>
      <c r="M49" s="32"/>
      <c r="N49" s="6" t="s">
        <v>4</v>
      </c>
      <c r="O49" s="5">
        <f aca="true" t="shared" si="25" ref="O49:T49">SUM(O43:O48)</f>
        <v>1224</v>
      </c>
      <c r="P49" s="2">
        <f t="shared" si="25"/>
        <v>8979</v>
      </c>
      <c r="Q49" s="5">
        <f t="shared" si="25"/>
        <v>1941</v>
      </c>
      <c r="R49" s="2">
        <f t="shared" si="25"/>
        <v>25749</v>
      </c>
      <c r="S49" s="5">
        <f t="shared" si="25"/>
        <v>3165</v>
      </c>
      <c r="T49" s="2">
        <f t="shared" si="25"/>
        <v>34728</v>
      </c>
      <c r="U49" s="4">
        <f t="shared" si="3"/>
        <v>37893</v>
      </c>
      <c r="V49" s="3">
        <f>SUM(V43:V48)</f>
        <v>14584</v>
      </c>
      <c r="W49" s="2">
        <f>SUM(W43:W48)</f>
        <v>13319</v>
      </c>
    </row>
    <row r="50" spans="1:23" ht="16.5" customHeight="1">
      <c r="A50" s="34" t="s">
        <v>3</v>
      </c>
      <c r="B50" s="6" t="s">
        <v>2</v>
      </c>
      <c r="C50" s="5">
        <f aca="true" t="shared" si="26" ref="C50:H50">SUM(C49,C42,C35,C28,C21,C14)</f>
        <v>5477</v>
      </c>
      <c r="D50" s="2">
        <f t="shared" si="26"/>
        <v>38990</v>
      </c>
      <c r="E50" s="5">
        <f t="shared" si="26"/>
        <v>7318</v>
      </c>
      <c r="F50" s="2">
        <f t="shared" si="26"/>
        <v>77600</v>
      </c>
      <c r="G50" s="5">
        <f t="shared" si="26"/>
        <v>12795</v>
      </c>
      <c r="H50" s="2">
        <f t="shared" si="26"/>
        <v>116590</v>
      </c>
      <c r="I50" s="4">
        <f t="shared" si="1"/>
        <v>129385</v>
      </c>
      <c r="J50" s="3">
        <f>SUM(J49,J42,J35,J28,J21,J14)</f>
        <v>80036</v>
      </c>
      <c r="K50" s="2">
        <f>SUM(K49,K42,K35,K28,K21,K14)</f>
        <v>39344</v>
      </c>
      <c r="M50" s="34" t="s">
        <v>3</v>
      </c>
      <c r="N50" s="6" t="s">
        <v>2</v>
      </c>
      <c r="O50" s="5">
        <f aca="true" t="shared" si="27" ref="O50:W50">C50</f>
        <v>5477</v>
      </c>
      <c r="P50" s="2">
        <f t="shared" si="27"/>
        <v>38990</v>
      </c>
      <c r="Q50" s="5">
        <f t="shared" si="27"/>
        <v>7318</v>
      </c>
      <c r="R50" s="2">
        <f t="shared" si="27"/>
        <v>77600</v>
      </c>
      <c r="S50" s="5">
        <f t="shared" si="27"/>
        <v>12795</v>
      </c>
      <c r="T50" s="2">
        <f t="shared" si="27"/>
        <v>116590</v>
      </c>
      <c r="U50" s="4">
        <f t="shared" si="27"/>
        <v>129385</v>
      </c>
      <c r="V50" s="3">
        <f t="shared" si="27"/>
        <v>80036</v>
      </c>
      <c r="W50" s="2">
        <f t="shared" si="27"/>
        <v>39344</v>
      </c>
    </row>
    <row r="51" spans="1:23" ht="16.5" customHeight="1">
      <c r="A51" s="33"/>
      <c r="B51" s="6" t="s">
        <v>1</v>
      </c>
      <c r="C51" s="5">
        <f aca="true" t="shared" si="28" ref="C51:H51">O51</f>
        <v>5485</v>
      </c>
      <c r="D51" s="2">
        <f t="shared" si="28"/>
        <v>55489</v>
      </c>
      <c r="E51" s="5">
        <f t="shared" si="28"/>
        <v>7268</v>
      </c>
      <c r="F51" s="2">
        <f t="shared" si="28"/>
        <v>110379</v>
      </c>
      <c r="G51" s="5">
        <f t="shared" si="28"/>
        <v>12753</v>
      </c>
      <c r="H51" s="2">
        <f t="shared" si="28"/>
        <v>165868</v>
      </c>
      <c r="I51" s="4">
        <f t="shared" si="1"/>
        <v>178621</v>
      </c>
      <c r="J51" s="3">
        <f>V51</f>
        <v>112724</v>
      </c>
      <c r="K51" s="2">
        <f>W51</f>
        <v>54624</v>
      </c>
      <c r="M51" s="33"/>
      <c r="N51" s="6" t="s">
        <v>1</v>
      </c>
      <c r="O51" s="5">
        <f aca="true" t="shared" si="29" ref="O51:T51">SUM(O49,O42,O35,O28,O21,O14)</f>
        <v>5485</v>
      </c>
      <c r="P51" s="2">
        <f t="shared" si="29"/>
        <v>55489</v>
      </c>
      <c r="Q51" s="5">
        <f t="shared" si="29"/>
        <v>7268</v>
      </c>
      <c r="R51" s="2">
        <f t="shared" si="29"/>
        <v>110379</v>
      </c>
      <c r="S51" s="5">
        <f t="shared" si="29"/>
        <v>12753</v>
      </c>
      <c r="T51" s="2">
        <f t="shared" si="29"/>
        <v>165868</v>
      </c>
      <c r="U51" s="4">
        <f>SUM(S51:T51)</f>
        <v>178621</v>
      </c>
      <c r="V51" s="3">
        <f>SUM(V49,V42,V35,V28,V21,V14)</f>
        <v>112724</v>
      </c>
      <c r="W51" s="2">
        <f>SUM(W49,W42,W35,W28,W21,W14)</f>
        <v>54624</v>
      </c>
    </row>
    <row r="52" spans="1:23" ht="16.5" customHeight="1">
      <c r="A52" s="32"/>
      <c r="B52" s="6" t="s">
        <v>0</v>
      </c>
      <c r="C52" s="5">
        <f aca="true" t="shared" si="30" ref="C52:H52">SUM(C50:C51)</f>
        <v>10962</v>
      </c>
      <c r="D52" s="2">
        <f t="shared" si="30"/>
        <v>94479</v>
      </c>
      <c r="E52" s="5">
        <f t="shared" si="30"/>
        <v>14586</v>
      </c>
      <c r="F52" s="2">
        <f t="shared" si="30"/>
        <v>187979</v>
      </c>
      <c r="G52" s="5">
        <f t="shared" si="30"/>
        <v>25548</v>
      </c>
      <c r="H52" s="2">
        <f t="shared" si="30"/>
        <v>282458</v>
      </c>
      <c r="I52" s="4">
        <f t="shared" si="1"/>
        <v>308006</v>
      </c>
      <c r="J52" s="3">
        <f>SUM(J50:J51)</f>
        <v>192760</v>
      </c>
      <c r="K52" s="2">
        <f>SUM(K50:K51)</f>
        <v>93968</v>
      </c>
      <c r="M52" s="32"/>
      <c r="N52" s="6" t="s">
        <v>0</v>
      </c>
      <c r="O52" s="5">
        <f aca="true" t="shared" si="31" ref="O52:T52">SUM(O50:O51)</f>
        <v>10962</v>
      </c>
      <c r="P52" s="2">
        <f t="shared" si="31"/>
        <v>94479</v>
      </c>
      <c r="Q52" s="5">
        <f t="shared" si="31"/>
        <v>14586</v>
      </c>
      <c r="R52" s="2">
        <f t="shared" si="31"/>
        <v>187979</v>
      </c>
      <c r="S52" s="5">
        <f t="shared" si="31"/>
        <v>25548</v>
      </c>
      <c r="T52" s="2">
        <f t="shared" si="31"/>
        <v>282458</v>
      </c>
      <c r="U52" s="4">
        <f>SUM(S52:T52)</f>
        <v>308006</v>
      </c>
      <c r="V52" s="3">
        <f>SUM(V50:V51)</f>
        <v>192760</v>
      </c>
      <c r="W52" s="2">
        <f>SUM(W50:W51)</f>
        <v>93968</v>
      </c>
    </row>
    <row r="56" spans="1:23" ht="17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</sheetData>
  <sheetProtection password="CC5B" sheet="1" objects="1" scenarios="1"/>
  <mergeCells count="34"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  <mergeCell ref="O2:S2"/>
    <mergeCell ref="M8:M14"/>
    <mergeCell ref="M15:M21"/>
    <mergeCell ref="M22:M28"/>
    <mergeCell ref="M29:M35"/>
    <mergeCell ref="M36:M42"/>
    <mergeCell ref="A43:A49"/>
    <mergeCell ref="A50:A52"/>
    <mergeCell ref="I4:K4"/>
    <mergeCell ref="C2:G2"/>
    <mergeCell ref="A15:A21"/>
    <mergeCell ref="A22:A28"/>
    <mergeCell ref="A29:A35"/>
    <mergeCell ref="A36:A42"/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2023-04-11T21:31:33Z</dcterms:created>
  <dcterms:modified xsi:type="dcterms:W3CDTF">2023-04-11T21:33:56Z</dcterms:modified>
  <cp:category/>
  <cp:version/>
  <cp:contentType/>
  <cp:contentStatus/>
</cp:coreProperties>
</file>